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erto Huelva\2021\"/>
    </mc:Choice>
  </mc:AlternateContent>
  <xr:revisionPtr revIDLastSave="0" documentId="13_ncr:1_{C8604D2D-4C51-41A0-90BC-E350024944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2.1" sheetId="1" r:id="rId1"/>
  </sheet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0" i="1"/>
  <c r="I9" i="1"/>
  <c r="I8" i="1"/>
  <c r="I7" i="1"/>
  <c r="K39" i="1"/>
  <c r="J39" i="1"/>
  <c r="K38" i="1"/>
  <c r="J38" i="1"/>
  <c r="K37" i="1"/>
  <c r="J37" i="1"/>
  <c r="J33" i="1"/>
  <c r="K32" i="1"/>
  <c r="J32" i="1"/>
  <c r="K27" i="1"/>
  <c r="J27" i="1"/>
  <c r="K25" i="1"/>
  <c r="H40" i="1"/>
  <c r="F40" i="1"/>
  <c r="I36" i="1"/>
  <c r="H36" i="1"/>
  <c r="G36" i="1"/>
  <c r="F36" i="1"/>
  <c r="I34" i="1"/>
  <c r="H34" i="1"/>
  <c r="G34" i="1"/>
  <c r="F34" i="1"/>
  <c r="I30" i="1"/>
  <c r="H30" i="1"/>
  <c r="G30" i="1"/>
  <c r="F30" i="1"/>
  <c r="I26" i="1"/>
  <c r="H26" i="1"/>
  <c r="G26" i="1"/>
  <c r="F26" i="1"/>
  <c r="I23" i="1"/>
  <c r="H23" i="1"/>
  <c r="G23" i="1"/>
  <c r="F23" i="1"/>
  <c r="I21" i="1"/>
  <c r="H21" i="1"/>
  <c r="G21" i="1"/>
  <c r="F21" i="1"/>
  <c r="H12" i="1"/>
  <c r="G12" i="1"/>
  <c r="F12" i="1"/>
  <c r="E12" i="1"/>
  <c r="D12" i="1"/>
  <c r="C12" i="1"/>
  <c r="H11" i="1"/>
  <c r="G11" i="1"/>
  <c r="F11" i="1"/>
  <c r="E11" i="1"/>
  <c r="D11" i="1"/>
  <c r="C11" i="1"/>
  <c r="F41" i="1" l="1"/>
  <c r="J23" i="1"/>
  <c r="J26" i="1"/>
  <c r="J34" i="1"/>
  <c r="G41" i="1"/>
  <c r="J30" i="1"/>
  <c r="I11" i="1"/>
  <c r="J36" i="1"/>
  <c r="K26" i="1"/>
  <c r="K34" i="1"/>
  <c r="K40" i="1"/>
  <c r="I12" i="1"/>
  <c r="H41" i="1"/>
  <c r="K21" i="1"/>
  <c r="K23" i="1"/>
  <c r="K30" i="1"/>
  <c r="K36" i="1"/>
  <c r="J40" i="1"/>
  <c r="I41" i="1"/>
  <c r="J21" i="1"/>
  <c r="J41" i="1" l="1"/>
  <c r="K41" i="1"/>
</calcChain>
</file>

<file path=xl/sharedStrings.xml><?xml version="1.0" encoding="utf-8"?>
<sst xmlns="http://schemas.openxmlformats.org/spreadsheetml/2006/main" count="112" uniqueCount="98">
  <si>
    <t xml:space="preserve">Total </t>
  </si>
  <si>
    <t>TURQUIA</t>
  </si>
  <si>
    <t>SINGAPUR</t>
  </si>
  <si>
    <t>RUSIA</t>
  </si>
  <si>
    <t>REINO UNIDO</t>
  </si>
  <si>
    <t>PORTUGAL</t>
  </si>
  <si>
    <t>PANAMA</t>
  </si>
  <si>
    <t>PALAU</t>
  </si>
  <si>
    <t>NORUEGA</t>
  </si>
  <si>
    <t>MARRUECOS</t>
  </si>
  <si>
    <t>MALTA</t>
  </si>
  <si>
    <t>LUXEMBURGO</t>
  </si>
  <si>
    <t>LIBERIA</t>
  </si>
  <si>
    <t>LIBANO</t>
  </si>
  <si>
    <t>ITALIA</t>
  </si>
  <si>
    <t>ISLAS CAIMAN</t>
  </si>
  <si>
    <t>ISLA DE MAN</t>
  </si>
  <si>
    <t>IRLANDA</t>
  </si>
  <si>
    <t>GRECIA</t>
  </si>
  <si>
    <t>GIBRALTAR</t>
  </si>
  <si>
    <t>FRANCIA</t>
  </si>
  <si>
    <t>FILIPINAS</t>
  </si>
  <si>
    <t>ESPAÑA</t>
  </si>
  <si>
    <t>DINAMARCA</t>
  </si>
  <si>
    <t>CROACIA</t>
  </si>
  <si>
    <t>CHIPRE</t>
  </si>
  <si>
    <t>CHINA</t>
  </si>
  <si>
    <t>BERMUDAS</t>
  </si>
  <si>
    <t>PORTACONTENEDORES</t>
  </si>
  <si>
    <t>BELGICA</t>
  </si>
  <si>
    <t>BARBADOS</t>
  </si>
  <si>
    <t>ARGELIA</t>
  </si>
  <si>
    <t>RO-RO PASAJE</t>
  </si>
  <si>
    <t>CARGA GENERAL</t>
  </si>
  <si>
    <t>ANTIGUA Y BARBUDA</t>
  </si>
  <si>
    <t>ALEMANIA</t>
  </si>
  <si>
    <t>G.T.</t>
  </si>
  <si>
    <t>Nº</t>
  </si>
  <si>
    <t>TIPOS DE BUQUES</t>
  </si>
  <si>
    <t>EXTRANJEROS</t>
  </si>
  <si>
    <t>ESPAÑOLES</t>
  </si>
  <si>
    <t>Nº DE BUQUES</t>
  </si>
  <si>
    <t xml:space="preserve">BANDERAS </t>
  </si>
  <si>
    <t>4.2.1.3  Distribución por tipo de buques</t>
  </si>
  <si>
    <t>4.2.1.2  Distribución por bandera</t>
  </si>
  <si>
    <r>
      <t>G.T.</t>
    </r>
    <r>
      <rPr>
        <sz val="10"/>
        <color theme="1"/>
        <rFont val="Playfair Display"/>
      </rPr>
      <t xml:space="preserve"> </t>
    </r>
  </si>
  <si>
    <r>
      <t>Número</t>
    </r>
    <r>
      <rPr>
        <sz val="10"/>
        <color theme="1"/>
        <rFont val="Playfair Display"/>
      </rPr>
      <t xml:space="preserve"> </t>
    </r>
  </si>
  <si>
    <t>Porcentaje sobre el total %</t>
  </si>
  <si>
    <t xml:space="preserve">G.T. </t>
  </si>
  <si>
    <t xml:space="preserve">Número </t>
  </si>
  <si>
    <t>Número</t>
  </si>
  <si>
    <t>Más de 50.000 GTs</t>
  </si>
  <si>
    <t>De 25.001 a 50.000 GTs</t>
  </si>
  <si>
    <t>De 10.001 a 25.000 GTs</t>
  </si>
  <si>
    <t>De 5.001 a 10.000 GTs</t>
  </si>
  <si>
    <t>De 3.001 a 5.000 GTs</t>
  </si>
  <si>
    <t>Hasta 3.000 GTs</t>
  </si>
  <si>
    <t>4.2.1.1    Distribución por tonelaje</t>
  </si>
  <si>
    <t>4.2.1 Buques mercantes</t>
  </si>
  <si>
    <t>4.2 Buques</t>
  </si>
  <si>
    <t>4 Estadísticas de tráfico</t>
  </si>
  <si>
    <t>FINLANDIA</t>
  </si>
  <si>
    <t>LETONIA</t>
  </si>
  <si>
    <t>SUECIA</t>
  </si>
  <si>
    <t>GRANELEROS LÍQUIDOS (TANQUES)</t>
  </si>
  <si>
    <t>TOTAL TANQUES</t>
  </si>
  <si>
    <t>GRANELEROS SÓLIDOS</t>
  </si>
  <si>
    <t>TOTAL GRANELEROS</t>
  </si>
  <si>
    <t>TOTAL CARGA GENERAL</t>
  </si>
  <si>
    <t>TOTAL RO-RO</t>
  </si>
  <si>
    <t>PASAJE CRUCERO</t>
  </si>
  <si>
    <t>OTROS BUQUES DE PASAJE</t>
  </si>
  <si>
    <t>TOTAL PASAJE</t>
  </si>
  <si>
    <t>TOTAL PORTACONTENEDORES</t>
  </si>
  <si>
    <t>TOTAL OTROS BUQUES MERCANTES</t>
  </si>
  <si>
    <t>OTROS BUQUES</t>
  </si>
  <si>
    <t>PESQUEROS DE ALTURA CONGELADORES</t>
  </si>
  <si>
    <t>RO-RO MERCANCÍAS</t>
  </si>
  <si>
    <t>ARABIA SAUDI</t>
  </si>
  <si>
    <t>GRAN BAHAMAS</t>
  </si>
  <si>
    <t>HOLANDA</t>
  </si>
  <si>
    <t>HONG KONG</t>
  </si>
  <si>
    <t>IS. MARSHALL</t>
  </si>
  <si>
    <t>ISLAS COOK</t>
  </si>
  <si>
    <t>S.VICENTE Y GRANADINA</t>
  </si>
  <si>
    <t>TRANSPORTES ESPECIALIZADOS</t>
  </si>
  <si>
    <t>RO-RO MIXTOS</t>
  </si>
  <si>
    <t>PASAJE RÁPIDO</t>
  </si>
  <si>
    <t>DESCONOCIDO</t>
  </si>
  <si>
    <t>BRASIL</t>
  </si>
  <si>
    <t>CABO VERDE</t>
  </si>
  <si>
    <t>INDIA</t>
  </si>
  <si>
    <t>INDONESIA</t>
  </si>
  <si>
    <t>ISLAS PAROE</t>
  </si>
  <si>
    <t>LITUANA</t>
  </si>
  <si>
    <t>SEYCHELLES</t>
  </si>
  <si>
    <t>SUIZA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</si>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</sst>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Playfair Display"/>
    </font>
    <font>
      <sz val="10"/>
      <color rgb="FF363636"/>
      <name val="Playfair Display"/>
    </font>
    <font>
      <sz val="10"/>
      <color theme="1"/>
      <name val="Arial"/>
      <family val="2"/>
    </font>
    <font>
      <b/>
      <sz val="10"/>
      <color theme="0"/>
      <name val="Playfair Display"/>
    </font>
    <font>
      <sz val="10"/>
      <color theme="0"/>
      <name val="Playfair Display"/>
    </font>
    <font>
      <sz val="10"/>
      <name val="Times New Roman"/>
      <family val="1"/>
    </font>
    <font>
      <b/>
      <sz val="11"/>
      <name val="Playfair Display"/>
    </font>
    <font>
      <b/>
      <sz val="10"/>
      <name val="Playfair Display"/>
    </font>
    <font>
      <b/>
      <sz val="10"/>
      <color rgb="FF363636"/>
      <name val="Playfair Display"/>
    </font>
    <font>
      <sz val="10"/>
      <color theme="1"/>
      <name val="Playfair Display"/>
    </font>
    <font>
      <sz val="9"/>
      <color rgb="FF363636"/>
      <name val="Playfair Display"/>
    </font>
    <font>
      <b/>
      <sz val="12"/>
      <color theme="0" tint="-0.34998626667073579"/>
      <name val="Playfair Display"/>
    </font>
    <font>
      <b/>
      <sz val="16"/>
      <name val="Playfair Display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2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ck">
        <color rgb="FFCC6600"/>
      </top>
      <bottom style="thin">
        <color rgb="FFC0C0C0"/>
      </bottom>
      <diagonal/>
    </border>
    <border>
      <left style="thin">
        <color rgb="FFC0C0C0"/>
      </left>
      <right/>
      <top style="thick">
        <color rgb="FFCC66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ck">
        <color rgb="FFCC6600"/>
      </top>
      <bottom style="thin">
        <color rgb="FFC0C0C0"/>
      </bottom>
      <diagonal/>
    </border>
    <border>
      <left/>
      <right style="hair">
        <color auto="1"/>
      </right>
      <top style="thick">
        <color rgb="FFCC6600"/>
      </top>
      <bottom style="thick">
        <color rgb="FFCC6600"/>
      </bottom>
      <diagonal/>
    </border>
    <border>
      <left/>
      <right/>
      <top style="thick">
        <color rgb="FFCC6600"/>
      </top>
      <bottom style="thick">
        <color rgb="FFCC6600"/>
      </bottom>
      <diagonal/>
    </border>
    <border>
      <left style="hair">
        <color auto="1"/>
      </left>
      <right/>
      <top style="thick">
        <color rgb="FFCC6600"/>
      </top>
      <bottom style="thick">
        <color rgb="FFCC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rgb="FFCC6600"/>
      </top>
      <bottom/>
      <diagonal/>
    </border>
    <border>
      <left/>
      <right/>
      <top style="thick">
        <color rgb="FFCC6600"/>
      </top>
      <bottom/>
      <diagonal/>
    </border>
    <border>
      <left/>
      <right style="hair">
        <color auto="1"/>
      </right>
      <top style="thin">
        <color theme="0" tint="-0.24994659260841701"/>
      </top>
      <bottom style="thick">
        <color rgb="FFCC6600"/>
      </bottom>
      <diagonal/>
    </border>
    <border>
      <left/>
      <right/>
      <top style="thin">
        <color theme="0" tint="-0.24994659260841701"/>
      </top>
      <bottom style="thick">
        <color rgb="FFCC6600"/>
      </bottom>
      <diagonal/>
    </border>
    <border>
      <left/>
      <right style="hair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1" fillId="0" borderId="0" xfId="1"/>
    <xf numFmtId="0" fontId="1" fillId="2" borderId="0" xfId="1" applyFill="1"/>
    <xf numFmtId="4" fontId="1" fillId="2" borderId="0" xfId="1" applyNumberFormat="1" applyFill="1"/>
    <xf numFmtId="3" fontId="3" fillId="3" borderId="1" xfId="2" applyNumberFormat="1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/>
    </xf>
    <xf numFmtId="3" fontId="4" fillId="4" borderId="1" xfId="2" applyNumberFormat="1" applyFont="1" applyFill="1" applyBorder="1" applyAlignment="1">
      <alignment horizontal="right" vertical="center"/>
    </xf>
    <xf numFmtId="0" fontId="4" fillId="4" borderId="1" xfId="2" applyFont="1" applyFill="1" applyBorder="1" applyAlignment="1">
      <alignment horizontal="left" vertical="center"/>
    </xf>
    <xf numFmtId="4" fontId="5" fillId="2" borderId="0" xfId="1" applyNumberFormat="1" applyFont="1" applyFill="1"/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left" vertical="center"/>
    </xf>
    <xf numFmtId="0" fontId="6" fillId="5" borderId="7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/>
    </xf>
    <xf numFmtId="0" fontId="5" fillId="2" borderId="0" xfId="1" applyFont="1" applyFill="1"/>
    <xf numFmtId="4" fontId="4" fillId="4" borderId="11" xfId="2" applyNumberFormat="1" applyFont="1" applyFill="1" applyBorder="1" applyAlignment="1">
      <alignment horizontal="left" vertical="center"/>
    </xf>
    <xf numFmtId="0" fontId="11" fillId="3" borderId="11" xfId="2" applyFont="1" applyFill="1" applyBorder="1" applyAlignment="1">
      <alignment horizontal="left" vertical="center"/>
    </xf>
    <xf numFmtId="3" fontId="4" fillId="4" borderId="11" xfId="2" applyNumberFormat="1" applyFont="1" applyFill="1" applyBorder="1" applyAlignment="1">
      <alignment horizontal="left" vertical="center"/>
    </xf>
    <xf numFmtId="0" fontId="6" fillId="5" borderId="13" xfId="2" applyFont="1" applyFill="1" applyBorder="1" applyAlignment="1">
      <alignment horizontal="right" vertical="center"/>
    </xf>
    <xf numFmtId="0" fontId="6" fillId="5" borderId="14" xfId="2" applyFont="1" applyFill="1" applyBorder="1" applyAlignment="1">
      <alignment horizontal="left" vertical="center"/>
    </xf>
    <xf numFmtId="0" fontId="7" fillId="5" borderId="14" xfId="1" applyFont="1" applyFill="1" applyBorder="1" applyAlignment="1"/>
    <xf numFmtId="0" fontId="11" fillId="4" borderId="1" xfId="2" applyFont="1" applyFill="1" applyBorder="1" applyAlignment="1">
      <alignment horizontal="left" vertical="center"/>
    </xf>
    <xf numFmtId="3" fontId="11" fillId="4" borderId="1" xfId="2" applyNumberFormat="1" applyFont="1" applyFill="1" applyBorder="1" applyAlignment="1">
      <alignment horizontal="right" vertical="center"/>
    </xf>
    <xf numFmtId="3" fontId="11" fillId="4" borderId="11" xfId="2" applyNumberFormat="1" applyFont="1" applyFill="1" applyBorder="1" applyAlignment="1">
      <alignment horizontal="right" vertical="center"/>
    </xf>
    <xf numFmtId="3" fontId="11" fillId="3" borderId="11" xfId="2" applyNumberFormat="1" applyFont="1" applyFill="1" applyBorder="1" applyAlignment="1">
      <alignment horizontal="right" vertical="center"/>
    </xf>
    <xf numFmtId="164" fontId="11" fillId="4" borderId="11" xfId="4" applyNumberFormat="1" applyFont="1" applyFill="1" applyBorder="1" applyAlignment="1">
      <alignment horizontal="right" vertical="center"/>
    </xf>
    <xf numFmtId="3" fontId="4" fillId="4" borderId="11" xfId="2" applyNumberFormat="1" applyFont="1" applyFill="1" applyBorder="1" applyAlignment="1">
      <alignment horizontal="right" vertical="center"/>
    </xf>
    <xf numFmtId="164" fontId="4" fillId="4" borderId="11" xfId="4" applyNumberFormat="1" applyFont="1" applyFill="1" applyBorder="1" applyAlignment="1">
      <alignment horizontal="right" vertical="center"/>
    </xf>
    <xf numFmtId="0" fontId="4" fillId="4" borderId="1" xfId="2" applyFont="1" applyFill="1" applyBorder="1" applyAlignment="1">
      <alignment horizontal="right" vertical="center"/>
    </xf>
    <xf numFmtId="0" fontId="11" fillId="3" borderId="12" xfId="2" applyFont="1" applyFill="1" applyBorder="1" applyAlignment="1">
      <alignment horizontal="center" vertical="center"/>
    </xf>
    <xf numFmtId="0" fontId="1" fillId="6" borderId="0" xfId="5" applyFill="1" applyBorder="1" applyAlignment="1"/>
    <xf numFmtId="0" fontId="15" fillId="2" borderId="0" xfId="3" applyFont="1" applyFill="1" applyBorder="1" applyAlignment="1">
      <alignment horizontal="center" vertical="center"/>
    </xf>
    <xf numFmtId="0" fontId="15" fillId="2" borderId="19" xfId="3" applyFont="1" applyFill="1" applyBorder="1" applyAlignment="1">
      <alignment horizontal="center" vertical="center"/>
    </xf>
    <xf numFmtId="0" fontId="14" fillId="2" borderId="18" xfId="5" applyFont="1" applyFill="1" applyBorder="1" applyAlignment="1">
      <alignment horizontal="center" vertical="center"/>
    </xf>
    <xf numFmtId="0" fontId="14" fillId="2" borderId="17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0" fillId="0" borderId="9" xfId="3" applyFont="1" applyBorder="1" applyAlignment="1" applyProtection="1">
      <alignment horizontal="center" vertical="center"/>
    </xf>
    <xf numFmtId="0" fontId="9" fillId="0" borderId="9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4" fillId="4" borderId="20" xfId="2" applyFont="1" applyFill="1" applyBorder="1" applyAlignment="1">
      <alignment horizontal="center" vertical="center"/>
    </xf>
    <xf numFmtId="0" fontId="4" fillId="4" borderId="21" xfId="2" applyFont="1" applyFill="1" applyBorder="1" applyAlignment="1">
      <alignment horizontal="center" vertical="center"/>
    </xf>
    <xf numFmtId="0" fontId="13" fillId="4" borderId="12" xfId="2" applyFont="1" applyFill="1" applyBorder="1" applyAlignment="1">
      <alignment horizontal="left" vertical="center" wrapText="1"/>
    </xf>
    <xf numFmtId="0" fontId="10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right" vertical="center"/>
    </xf>
    <xf numFmtId="3" fontId="4" fillId="0" borderId="1" xfId="2" applyNumberFormat="1" applyFont="1" applyFill="1" applyBorder="1" applyAlignment="1">
      <alignment horizontal="right" vertical="center"/>
    </xf>
  </cellXfs>
  <cellStyles count="6">
    <cellStyle name="Normal" xfId="0" builtinId="0"/>
    <cellStyle name="Normal 12" xfId="5" xr:uid="{00000000-0005-0000-0000-000001000000}"/>
    <cellStyle name="Normal 3" xfId="3" xr:uid="{00000000-0005-0000-0000-000002000000}"/>
    <cellStyle name="Normal 5" xfId="2" xr:uid="{00000000-0005-0000-0000-000003000000}"/>
    <cellStyle name="Normal 8" xfId="1" xr:uid="{00000000-0005-0000-0000-000004000000}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0</xdr:row>
      <xdr:rowOff>152400</xdr:rowOff>
    </xdr:from>
    <xdr:ext cx="1847850" cy="471487"/>
    <xdr:pic>
      <xdr:nvPicPr>
        <xdr:cNvPr id="2" name="Imagen 1">
          <a:extLst>
            <a:ext uri="{FF2B5EF4-FFF2-40B4-BE49-F238E27FC236}">
              <a16:creationId xmlns:a16="http://schemas.microsoft.com/office/drawing/2014/main" id="{A0233BD7-936D-4084-82B4-9699EA18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52400"/>
          <a:ext cx="1847850" cy="4714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</sheetPr>
  <dimension ref="A1:ED373"/>
  <sheetViews>
    <sheetView showGridLines="0" tabSelected="1" zoomScaleNormal="100" workbookViewId="0">
      <selection activeCell="I39" sqref="I39"/>
    </sheetView>
  </sheetViews>
  <sheetFormatPr baseColWidth="10" defaultColWidth="11.42578125" defaultRowHeight="15" x14ac:dyDescent="0.25"/>
  <cols>
    <col min="1" max="1" width="24.85546875" style="1" customWidth="1"/>
    <col min="2" max="2" width="14.85546875" style="1" customWidth="1"/>
    <col min="3" max="3" width="15.28515625" style="1" bestFit="1" customWidth="1"/>
    <col min="4" max="4" width="19.28515625" style="1" bestFit="1" customWidth="1"/>
    <col min="5" max="5" width="40.5703125" style="1" bestFit="1" customWidth="1"/>
    <col min="6" max="7" width="21.42578125" style="1" bestFit="1" customWidth="1"/>
    <col min="8" max="8" width="17.42578125" style="1" bestFit="1" customWidth="1"/>
    <col min="9" max="11" width="15.7109375" style="1" customWidth="1"/>
    <col min="12" max="16384" width="11.42578125" style="1"/>
  </cols>
  <sheetData>
    <row r="1" spans="1:134" ht="62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39.950000000000003" customHeight="1" x14ac:dyDescent="0.25">
      <c r="A2" s="36" t="s">
        <v>60</v>
      </c>
      <c r="B2" s="36"/>
      <c r="C2" s="36"/>
      <c r="D2" s="36"/>
      <c r="E2" s="36"/>
      <c r="F2" s="36"/>
      <c r="G2" s="36"/>
      <c r="H2" s="36"/>
      <c r="I2" s="37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3.25" customHeight="1" x14ac:dyDescent="0.25">
      <c r="A3" s="38" t="s">
        <v>59</v>
      </c>
      <c r="B3" s="38"/>
      <c r="C3" s="38"/>
      <c r="D3" s="38"/>
      <c r="E3" s="38"/>
      <c r="F3" s="38"/>
      <c r="G3" s="38"/>
      <c r="H3" s="38"/>
      <c r="I3" s="39"/>
      <c r="J3" s="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ht="35.25" customHeight="1" thickBot="1" x14ac:dyDescent="0.3">
      <c r="A4" s="40" t="s">
        <v>58</v>
      </c>
      <c r="B4" s="40"/>
      <c r="C4" s="40"/>
      <c r="D4" s="40"/>
      <c r="E4" s="40"/>
      <c r="F4" s="40"/>
      <c r="G4" s="40"/>
      <c r="H4" s="40"/>
      <c r="I4" s="41"/>
      <c r="J4" s="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</row>
    <row r="5" spans="1:134" ht="36" customHeight="1" thickTop="1" thickBot="1" x14ac:dyDescent="0.3">
      <c r="A5" s="42" t="s">
        <v>57</v>
      </c>
      <c r="B5" s="43"/>
      <c r="C5" s="43"/>
      <c r="D5" s="43"/>
      <c r="E5" s="43"/>
      <c r="F5" s="43"/>
      <c r="G5" s="43"/>
      <c r="H5" s="43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:134" ht="33" customHeight="1" thickTop="1" x14ac:dyDescent="0.35">
      <c r="A6" s="25"/>
      <c r="B6" s="24"/>
      <c r="C6" s="24" t="s">
        <v>56</v>
      </c>
      <c r="D6" s="24" t="s">
        <v>55</v>
      </c>
      <c r="E6" s="24" t="s">
        <v>54</v>
      </c>
      <c r="F6" s="24" t="s">
        <v>53</v>
      </c>
      <c r="G6" s="24" t="s">
        <v>52</v>
      </c>
      <c r="H6" s="24" t="s">
        <v>51</v>
      </c>
      <c r="I6" s="23" t="s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</row>
    <row r="7" spans="1:134" ht="27" customHeight="1" x14ac:dyDescent="0.25">
      <c r="A7" s="45" t="s">
        <v>40</v>
      </c>
      <c r="B7" s="22" t="s">
        <v>50</v>
      </c>
      <c r="C7" s="31">
        <v>9</v>
      </c>
      <c r="D7" s="31">
        <v>16</v>
      </c>
      <c r="E7" s="31">
        <v>27</v>
      </c>
      <c r="F7" s="31">
        <v>6</v>
      </c>
      <c r="G7" s="31">
        <v>54</v>
      </c>
      <c r="H7" s="31">
        <v>9</v>
      </c>
      <c r="I7" s="28">
        <f>SUM(C7:H7)</f>
        <v>121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34" ht="27" customHeight="1" x14ac:dyDescent="0.25">
      <c r="A8" s="46"/>
      <c r="B8" s="22" t="s">
        <v>36</v>
      </c>
      <c r="C8" s="31">
        <v>18268</v>
      </c>
      <c r="D8" s="31">
        <v>62878</v>
      </c>
      <c r="E8" s="31">
        <v>151488</v>
      </c>
      <c r="F8" s="31">
        <v>119235</v>
      </c>
      <c r="G8" s="31">
        <v>1593756</v>
      </c>
      <c r="H8" s="31">
        <v>911793</v>
      </c>
      <c r="I8" s="28">
        <f>SUM(C8,D8,E8,F8,G8,H8)</f>
        <v>2857418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</row>
    <row r="9" spans="1:134" ht="27" customHeight="1" x14ac:dyDescent="0.25">
      <c r="A9" s="45" t="s">
        <v>39</v>
      </c>
      <c r="B9" s="22" t="s">
        <v>50</v>
      </c>
      <c r="C9" s="31">
        <v>162</v>
      </c>
      <c r="D9" s="31">
        <v>417</v>
      </c>
      <c r="E9" s="31">
        <v>727</v>
      </c>
      <c r="F9" s="31">
        <v>363</v>
      </c>
      <c r="G9" s="31">
        <v>345</v>
      </c>
      <c r="H9" s="31">
        <v>130</v>
      </c>
      <c r="I9" s="28">
        <f>SUM(C9,D9,E9,F9,G9,H9)</f>
        <v>2144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</row>
    <row r="10" spans="1:134" ht="27" customHeight="1" x14ac:dyDescent="0.25">
      <c r="A10" s="46"/>
      <c r="B10" s="22" t="s">
        <v>36</v>
      </c>
      <c r="C10" s="31">
        <v>364776</v>
      </c>
      <c r="D10" s="31">
        <v>1755824</v>
      </c>
      <c r="E10" s="31">
        <v>4918419</v>
      </c>
      <c r="F10" s="31">
        <v>6623875</v>
      </c>
      <c r="G10" s="31">
        <v>10573175</v>
      </c>
      <c r="H10" s="31">
        <v>11427602</v>
      </c>
      <c r="I10" s="28">
        <f>SUM(C10,D10,E10,F10,G10,H10)</f>
        <v>35663671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</row>
    <row r="11" spans="1:134" ht="27" customHeight="1" x14ac:dyDescent="0.25">
      <c r="A11" s="34" t="s">
        <v>0</v>
      </c>
      <c r="B11" s="21" t="s">
        <v>49</v>
      </c>
      <c r="C11" s="29">
        <f t="shared" ref="C11:H12" si="0">C7+C9</f>
        <v>171</v>
      </c>
      <c r="D11" s="29">
        <f t="shared" si="0"/>
        <v>433</v>
      </c>
      <c r="E11" s="29">
        <f t="shared" si="0"/>
        <v>754</v>
      </c>
      <c r="F11" s="29">
        <f t="shared" si="0"/>
        <v>369</v>
      </c>
      <c r="G11" s="29">
        <f t="shared" si="0"/>
        <v>399</v>
      </c>
      <c r="H11" s="29">
        <f t="shared" si="0"/>
        <v>139</v>
      </c>
      <c r="I11" s="29">
        <f>SUM(C11,D11,E11,F11,G11,H11)</f>
        <v>2265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</row>
    <row r="12" spans="1:134" ht="27" customHeight="1" x14ac:dyDescent="0.25">
      <c r="A12" s="34"/>
      <c r="B12" s="21" t="s">
        <v>48</v>
      </c>
      <c r="C12" s="29">
        <f t="shared" si="0"/>
        <v>383044</v>
      </c>
      <c r="D12" s="29">
        <f t="shared" si="0"/>
        <v>1818702</v>
      </c>
      <c r="E12" s="29">
        <f t="shared" si="0"/>
        <v>5069907</v>
      </c>
      <c r="F12" s="29">
        <f t="shared" si="0"/>
        <v>6743110</v>
      </c>
      <c r="G12" s="29">
        <f t="shared" si="0"/>
        <v>12166931</v>
      </c>
      <c r="H12" s="29">
        <f t="shared" si="0"/>
        <v>12339395</v>
      </c>
      <c r="I12" s="29">
        <f>SUM(C12,D12,E12,F12,G12,H12)</f>
        <v>38521089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</row>
    <row r="13" spans="1:134" ht="27" customHeight="1" x14ac:dyDescent="0.25">
      <c r="A13" s="47" t="s">
        <v>47</v>
      </c>
      <c r="B13" s="20" t="s">
        <v>46</v>
      </c>
      <c r="C13" s="32">
        <v>7.5499999999999998E-2</v>
      </c>
      <c r="D13" s="32">
        <v>0.19120000000000001</v>
      </c>
      <c r="E13" s="32">
        <v>0.33289999999999997</v>
      </c>
      <c r="F13" s="32">
        <v>0.16289999999999999</v>
      </c>
      <c r="G13" s="32">
        <v>0.1762</v>
      </c>
      <c r="H13" s="32">
        <v>6.1400000000000003E-2</v>
      </c>
      <c r="I13" s="30">
        <f>SUM(C13:H13)</f>
        <v>1.0001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34" ht="27" customHeight="1" x14ac:dyDescent="0.25">
      <c r="A14" s="47"/>
      <c r="B14" s="20" t="s">
        <v>45</v>
      </c>
      <c r="C14" s="32">
        <v>9.9000000000000008E-3</v>
      </c>
      <c r="D14" s="32">
        <v>4.7199999999999999E-2</v>
      </c>
      <c r="E14" s="32">
        <v>0.13159999999999999</v>
      </c>
      <c r="F14" s="32">
        <v>0.17499999999999999</v>
      </c>
      <c r="G14" s="32">
        <v>0.31590000000000001</v>
      </c>
      <c r="H14" s="32">
        <v>0.32029999999999997</v>
      </c>
      <c r="I14" s="30">
        <v>1</v>
      </c>
      <c r="J14" s="8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pans="1:134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ht="15.75" thickBot="1" x14ac:dyDescent="0.3">
      <c r="A16" s="19"/>
      <c r="B16" s="8"/>
      <c r="C16" s="8"/>
      <c r="D16" s="8"/>
      <c r="E16" s="8"/>
      <c r="F16" s="8"/>
      <c r="G16" s="8"/>
      <c r="H16" s="8"/>
      <c r="I16" s="8"/>
      <c r="J16" s="8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4" ht="21" thickTop="1" thickBot="1" x14ac:dyDescent="0.3">
      <c r="A17" s="42" t="s">
        <v>44</v>
      </c>
      <c r="B17" s="43"/>
      <c r="C17" s="44"/>
      <c r="D17" s="8"/>
      <c r="E17" s="48" t="s">
        <v>43</v>
      </c>
      <c r="F17" s="49"/>
      <c r="G17" s="49"/>
      <c r="H17" s="49"/>
      <c r="I17" s="49"/>
      <c r="J17" s="49"/>
      <c r="K17" s="50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4" ht="18" thickTop="1" x14ac:dyDescent="0.25">
      <c r="A18" s="18" t="s">
        <v>42</v>
      </c>
      <c r="B18" s="17" t="s">
        <v>41</v>
      </c>
      <c r="C18" s="17" t="s">
        <v>36</v>
      </c>
      <c r="D18" s="8"/>
      <c r="E18" s="16"/>
      <c r="F18" s="51" t="s">
        <v>40</v>
      </c>
      <c r="G18" s="52"/>
      <c r="H18" s="51" t="s">
        <v>39</v>
      </c>
      <c r="I18" s="52"/>
      <c r="J18" s="53" t="s">
        <v>0</v>
      </c>
      <c r="K18" s="54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4" ht="17.25" x14ac:dyDescent="0.25">
      <c r="A19" s="15"/>
      <c r="B19" s="14"/>
      <c r="C19" s="14"/>
      <c r="D19" s="8"/>
      <c r="E19" s="13" t="s">
        <v>38</v>
      </c>
      <c r="F19" s="12" t="s">
        <v>37</v>
      </c>
      <c r="G19" s="11" t="s">
        <v>36</v>
      </c>
      <c r="H19" s="12" t="s">
        <v>37</v>
      </c>
      <c r="I19" s="11" t="s">
        <v>36</v>
      </c>
      <c r="J19" s="10" t="s">
        <v>37</v>
      </c>
      <c r="K19" s="9" t="s">
        <v>36</v>
      </c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4" ht="17.25" x14ac:dyDescent="0.25">
      <c r="A20" s="7" t="s">
        <v>35</v>
      </c>
      <c r="B20" s="33">
        <v>17</v>
      </c>
      <c r="C20" s="6">
        <v>169677</v>
      </c>
      <c r="D20" s="8"/>
      <c r="E20" s="7" t="s">
        <v>64</v>
      </c>
      <c r="F20" s="6">
        <v>39</v>
      </c>
      <c r="G20" s="6">
        <v>1166678</v>
      </c>
      <c r="H20" s="6">
        <v>1430</v>
      </c>
      <c r="I20" s="6">
        <v>25099867</v>
      </c>
      <c r="J20" s="6">
        <v>1469</v>
      </c>
      <c r="K20" s="6">
        <v>26266545</v>
      </c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4" ht="17.25" x14ac:dyDescent="0.25">
      <c r="A21" s="7" t="s">
        <v>34</v>
      </c>
      <c r="B21" s="33">
        <v>48</v>
      </c>
      <c r="C21" s="6">
        <v>280231</v>
      </c>
      <c r="D21" s="8"/>
      <c r="E21" s="26" t="s">
        <v>65</v>
      </c>
      <c r="F21" s="27">
        <f>SUM(F20)</f>
        <v>39</v>
      </c>
      <c r="G21" s="27">
        <f>SUM(G20)</f>
        <v>1166678</v>
      </c>
      <c r="H21" s="27">
        <f>SUM(H20)</f>
        <v>1430</v>
      </c>
      <c r="I21" s="27">
        <f>SUM(I20)</f>
        <v>25099867</v>
      </c>
      <c r="J21" s="27">
        <f t="shared" ref="J20:K35" si="1">F21+H21</f>
        <v>1469</v>
      </c>
      <c r="K21" s="27">
        <f t="shared" si="1"/>
        <v>26266545</v>
      </c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4" ht="17.25" x14ac:dyDescent="0.25">
      <c r="A22" s="7" t="s">
        <v>78</v>
      </c>
      <c r="B22" s="33">
        <v>2</v>
      </c>
      <c r="C22" s="6">
        <v>58904</v>
      </c>
      <c r="D22" s="8"/>
      <c r="E22" s="7" t="s">
        <v>66</v>
      </c>
      <c r="F22" s="6">
        <v>7</v>
      </c>
      <c r="G22" s="6">
        <v>25666</v>
      </c>
      <c r="H22" s="6">
        <v>179</v>
      </c>
      <c r="I22" s="6">
        <v>3737910</v>
      </c>
      <c r="J22" s="6">
        <v>186</v>
      </c>
      <c r="K22" s="6">
        <v>3763576</v>
      </c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4" ht="17.25" x14ac:dyDescent="0.25">
      <c r="A23" s="7" t="s">
        <v>31</v>
      </c>
      <c r="B23" s="33">
        <v>1</v>
      </c>
      <c r="C23" s="6">
        <v>112867</v>
      </c>
      <c r="D23" s="8"/>
      <c r="E23" s="26" t="s">
        <v>67</v>
      </c>
      <c r="F23" s="27">
        <f>SUM(F22)</f>
        <v>7</v>
      </c>
      <c r="G23" s="27">
        <f>SUM(G22)</f>
        <v>25666</v>
      </c>
      <c r="H23" s="27">
        <f>SUM(H22)</f>
        <v>179</v>
      </c>
      <c r="I23" s="27">
        <f>SUM(I22)</f>
        <v>3737910</v>
      </c>
      <c r="J23" s="27">
        <f t="shared" si="1"/>
        <v>186</v>
      </c>
      <c r="K23" s="27">
        <f t="shared" si="1"/>
        <v>3763576</v>
      </c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4" ht="17.25" x14ac:dyDescent="0.25">
      <c r="A24" s="7" t="s">
        <v>30</v>
      </c>
      <c r="B24" s="55">
        <v>15</v>
      </c>
      <c r="C24" s="56">
        <v>89322</v>
      </c>
      <c r="D24" s="8"/>
      <c r="E24" s="7" t="s">
        <v>33</v>
      </c>
      <c r="F24" s="6">
        <v>17</v>
      </c>
      <c r="G24" s="6">
        <v>66008</v>
      </c>
      <c r="H24" s="6">
        <v>260</v>
      </c>
      <c r="I24" s="6">
        <v>1747123</v>
      </c>
      <c r="J24" s="6">
        <v>277</v>
      </c>
      <c r="K24" s="6">
        <v>1813131</v>
      </c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134" ht="17.25" x14ac:dyDescent="0.25">
      <c r="A25" s="7" t="s">
        <v>29</v>
      </c>
      <c r="B25" s="33">
        <v>11</v>
      </c>
      <c r="C25" s="6">
        <v>22556</v>
      </c>
      <c r="D25" s="8"/>
      <c r="E25" s="7" t="s">
        <v>85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</row>
    <row r="26" spans="1:134" ht="17.25" x14ac:dyDescent="0.25">
      <c r="A26" s="7" t="s">
        <v>27</v>
      </c>
      <c r="B26" s="33">
        <v>28</v>
      </c>
      <c r="C26" s="6">
        <v>2740757</v>
      </c>
      <c r="D26" s="8"/>
      <c r="E26" s="26" t="s">
        <v>68</v>
      </c>
      <c r="F26" s="27">
        <f>SUM(F24:F25)</f>
        <v>17</v>
      </c>
      <c r="G26" s="27">
        <f>SUM(G24:G25)</f>
        <v>66008</v>
      </c>
      <c r="H26" s="27">
        <f>SUM(H24:H25)</f>
        <v>260</v>
      </c>
      <c r="I26" s="27">
        <f>SUM(I24:I25)</f>
        <v>1747123</v>
      </c>
      <c r="J26" s="27">
        <f t="shared" ref="J26:K41" si="2">F26+H26</f>
        <v>277</v>
      </c>
      <c r="K26" s="27">
        <f t="shared" si="1"/>
        <v>1813131</v>
      </c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</row>
    <row r="27" spans="1:134" ht="17.25" x14ac:dyDescent="0.25">
      <c r="A27" s="7" t="s">
        <v>89</v>
      </c>
      <c r="B27" s="33">
        <v>1</v>
      </c>
      <c r="C27" s="6">
        <v>81429</v>
      </c>
      <c r="D27" s="8"/>
      <c r="E27" s="7" t="s">
        <v>77</v>
      </c>
      <c r="F27" s="6">
        <v>0</v>
      </c>
      <c r="G27" s="6">
        <v>0</v>
      </c>
      <c r="H27" s="6">
        <v>0</v>
      </c>
      <c r="I27" s="6">
        <v>0</v>
      </c>
      <c r="J27" s="6">
        <f t="shared" si="2"/>
        <v>0</v>
      </c>
      <c r="K27" s="6">
        <f t="shared" si="1"/>
        <v>0</v>
      </c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</row>
    <row r="28" spans="1:134" ht="17.25" x14ac:dyDescent="0.25">
      <c r="A28" s="7" t="s">
        <v>90</v>
      </c>
      <c r="B28" s="33">
        <v>1</v>
      </c>
      <c r="C28" s="6">
        <v>1435</v>
      </c>
      <c r="D28" s="8"/>
      <c r="E28" s="7" t="s">
        <v>86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</row>
    <row r="29" spans="1:134" ht="17.25" x14ac:dyDescent="0.25">
      <c r="A29" s="7" t="s">
        <v>26</v>
      </c>
      <c r="B29" s="33">
        <v>3</v>
      </c>
      <c r="C29" s="6">
        <v>57653</v>
      </c>
      <c r="D29" s="8"/>
      <c r="E29" s="7" t="s">
        <v>32</v>
      </c>
      <c r="F29" s="6">
        <v>54</v>
      </c>
      <c r="G29" s="6">
        <v>1593756</v>
      </c>
      <c r="H29" s="6">
        <v>107</v>
      </c>
      <c r="I29" s="6">
        <v>2948034</v>
      </c>
      <c r="J29" s="6">
        <v>161</v>
      </c>
      <c r="K29" s="6">
        <v>4541790</v>
      </c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</row>
    <row r="30" spans="1:134" ht="17.25" x14ac:dyDescent="0.25">
      <c r="A30" s="7" t="s">
        <v>25</v>
      </c>
      <c r="B30" s="33">
        <v>212</v>
      </c>
      <c r="C30" s="6">
        <v>3961663</v>
      </c>
      <c r="D30" s="8"/>
      <c r="E30" s="26" t="s">
        <v>69</v>
      </c>
      <c r="F30" s="27">
        <f>SUM(F27:F29)</f>
        <v>54</v>
      </c>
      <c r="G30" s="27">
        <f>SUM(G27:G29)</f>
        <v>1593756</v>
      </c>
      <c r="H30" s="27">
        <f>SUM(H27:H29)</f>
        <v>107</v>
      </c>
      <c r="I30" s="27">
        <f>SUM(I27:I29)</f>
        <v>2948034</v>
      </c>
      <c r="J30" s="27">
        <f t="shared" si="2"/>
        <v>161</v>
      </c>
      <c r="K30" s="27">
        <f t="shared" si="1"/>
        <v>4541790</v>
      </c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</row>
    <row r="31" spans="1:134" ht="17.25" x14ac:dyDescent="0.25">
      <c r="A31" s="7" t="s">
        <v>24</v>
      </c>
      <c r="B31" s="33">
        <v>4</v>
      </c>
      <c r="C31" s="6">
        <v>122552</v>
      </c>
      <c r="D31" s="3"/>
      <c r="E31" s="7" t="s">
        <v>70</v>
      </c>
      <c r="F31" s="6">
        <v>1</v>
      </c>
      <c r="G31" s="6">
        <v>68</v>
      </c>
      <c r="H31" s="6">
        <v>5</v>
      </c>
      <c r="I31" s="6">
        <v>10190</v>
      </c>
      <c r="J31" s="6">
        <v>6</v>
      </c>
      <c r="K31" s="6">
        <v>10258</v>
      </c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</row>
    <row r="32" spans="1:134" ht="17.25" x14ac:dyDescent="0.25">
      <c r="A32" s="7" t="s">
        <v>23</v>
      </c>
      <c r="B32" s="33">
        <v>57</v>
      </c>
      <c r="C32" s="6">
        <v>761751</v>
      </c>
      <c r="D32" s="3"/>
      <c r="E32" s="7" t="s">
        <v>87</v>
      </c>
      <c r="F32" s="6">
        <v>0</v>
      </c>
      <c r="G32" s="6">
        <v>0</v>
      </c>
      <c r="H32" s="6">
        <v>0</v>
      </c>
      <c r="I32" s="6">
        <v>0</v>
      </c>
      <c r="J32" s="6">
        <f t="shared" si="2"/>
        <v>0</v>
      </c>
      <c r="K32" s="6">
        <f t="shared" si="1"/>
        <v>0</v>
      </c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</row>
    <row r="33" spans="1:134" ht="17.25" x14ac:dyDescent="0.25">
      <c r="A33" s="7" t="s">
        <v>22</v>
      </c>
      <c r="B33" s="33">
        <v>121</v>
      </c>
      <c r="C33" s="6">
        <v>2857418</v>
      </c>
      <c r="D33" s="3"/>
      <c r="E33" s="7" t="s">
        <v>71</v>
      </c>
      <c r="F33" s="6">
        <v>0</v>
      </c>
      <c r="G33" s="6">
        <v>0</v>
      </c>
      <c r="H33" s="6">
        <v>4</v>
      </c>
      <c r="I33" s="6">
        <v>85038</v>
      </c>
      <c r="J33" s="6">
        <f t="shared" si="2"/>
        <v>4</v>
      </c>
      <c r="K33" s="6">
        <v>85038</v>
      </c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</row>
    <row r="34" spans="1:134" ht="17.25" x14ac:dyDescent="0.25">
      <c r="A34" s="7" t="s">
        <v>21</v>
      </c>
      <c r="B34" s="33">
        <v>5</v>
      </c>
      <c r="C34" s="6">
        <v>107560</v>
      </c>
      <c r="D34" s="3"/>
      <c r="E34" s="26" t="s">
        <v>72</v>
      </c>
      <c r="F34" s="27">
        <f>SUM(F31:F33)</f>
        <v>1</v>
      </c>
      <c r="G34" s="27">
        <f>SUM(G31:G33)</f>
        <v>68</v>
      </c>
      <c r="H34" s="27">
        <f>SUM(H31:H33)</f>
        <v>9</v>
      </c>
      <c r="I34" s="27">
        <f>SUM(I31:I33)</f>
        <v>95228</v>
      </c>
      <c r="J34" s="27">
        <f t="shared" si="2"/>
        <v>10</v>
      </c>
      <c r="K34" s="27">
        <f t="shared" si="1"/>
        <v>95296</v>
      </c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</row>
    <row r="35" spans="1:134" ht="17.25" x14ac:dyDescent="0.25">
      <c r="A35" s="7" t="s">
        <v>61</v>
      </c>
      <c r="B35" s="33">
        <v>1</v>
      </c>
      <c r="C35" s="6">
        <v>10098</v>
      </c>
      <c r="D35" s="3"/>
      <c r="E35" s="7" t="s">
        <v>28</v>
      </c>
      <c r="F35" s="6">
        <v>1</v>
      </c>
      <c r="G35" s="6">
        <v>4990</v>
      </c>
      <c r="H35" s="6">
        <v>107</v>
      </c>
      <c r="I35" s="6">
        <v>936140</v>
      </c>
      <c r="J35" s="6">
        <v>108</v>
      </c>
      <c r="K35" s="6">
        <v>941130</v>
      </c>
      <c r="L35" s="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</row>
    <row r="36" spans="1:134" ht="17.25" x14ac:dyDescent="0.25">
      <c r="A36" s="7" t="s">
        <v>20</v>
      </c>
      <c r="B36" s="33">
        <v>12</v>
      </c>
      <c r="C36" s="6">
        <v>217234</v>
      </c>
      <c r="D36" s="3"/>
      <c r="E36" s="26" t="s">
        <v>73</v>
      </c>
      <c r="F36" s="27">
        <f>SUM(F35)</f>
        <v>1</v>
      </c>
      <c r="G36" s="27">
        <f>SUM(G35)</f>
        <v>4990</v>
      </c>
      <c r="H36" s="27">
        <f>SUM(H35)</f>
        <v>107</v>
      </c>
      <c r="I36" s="27">
        <f>SUM(I35)</f>
        <v>936140</v>
      </c>
      <c r="J36" s="27">
        <f t="shared" si="2"/>
        <v>108</v>
      </c>
      <c r="K36" s="27">
        <f t="shared" si="2"/>
        <v>941130</v>
      </c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</row>
    <row r="37" spans="1:134" ht="17.25" x14ac:dyDescent="0.25">
      <c r="A37" s="7" t="s">
        <v>19</v>
      </c>
      <c r="B37" s="33">
        <v>10</v>
      </c>
      <c r="C37" s="6">
        <v>64445</v>
      </c>
      <c r="D37" s="3"/>
      <c r="E37" s="7" t="s">
        <v>76</v>
      </c>
      <c r="F37" s="6">
        <v>2</v>
      </c>
      <c r="G37" s="6">
        <v>252</v>
      </c>
      <c r="H37" s="6">
        <v>11</v>
      </c>
      <c r="I37" s="6">
        <v>1794</v>
      </c>
      <c r="J37" s="6">
        <f t="shared" si="2"/>
        <v>13</v>
      </c>
      <c r="K37" s="6">
        <f t="shared" si="2"/>
        <v>2046</v>
      </c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</row>
    <row r="38" spans="1:134" ht="17.25" x14ac:dyDescent="0.25">
      <c r="A38" s="7" t="s">
        <v>79</v>
      </c>
      <c r="B38" s="33">
        <v>21</v>
      </c>
      <c r="C38" s="6">
        <v>998957</v>
      </c>
      <c r="D38" s="3"/>
      <c r="E38" s="7" t="s">
        <v>75</v>
      </c>
      <c r="F38" s="6">
        <v>0</v>
      </c>
      <c r="G38" s="6">
        <v>0</v>
      </c>
      <c r="H38" s="6">
        <v>41</v>
      </c>
      <c r="I38" s="6">
        <v>1097575</v>
      </c>
      <c r="J38" s="6">
        <f t="shared" si="2"/>
        <v>41</v>
      </c>
      <c r="K38" s="6">
        <f t="shared" si="2"/>
        <v>1097575</v>
      </c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</row>
    <row r="39" spans="1:134" ht="17.25" x14ac:dyDescent="0.25">
      <c r="A39" s="7" t="s">
        <v>18</v>
      </c>
      <c r="B39" s="33">
        <v>16</v>
      </c>
      <c r="C39" s="6">
        <v>722201</v>
      </c>
      <c r="D39" s="3"/>
      <c r="E39" s="7" t="s">
        <v>88</v>
      </c>
      <c r="F39" s="6">
        <v>0</v>
      </c>
      <c r="G39" s="6">
        <v>0</v>
      </c>
      <c r="H39" s="6">
        <v>0</v>
      </c>
      <c r="I39" s="6">
        <v>0</v>
      </c>
      <c r="J39" s="6">
        <f t="shared" si="2"/>
        <v>0</v>
      </c>
      <c r="K39" s="6">
        <f t="shared" si="2"/>
        <v>0</v>
      </c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</row>
    <row r="40" spans="1:134" ht="17.25" x14ac:dyDescent="0.25">
      <c r="A40" s="7" t="s">
        <v>80</v>
      </c>
      <c r="B40" s="33">
        <v>84</v>
      </c>
      <c r="C40" s="6">
        <v>494102</v>
      </c>
      <c r="D40" s="3"/>
      <c r="E40" s="26" t="s">
        <v>74</v>
      </c>
      <c r="F40" s="27">
        <f>SUM(F37:F39)</f>
        <v>2</v>
      </c>
      <c r="G40" s="27">
        <v>252</v>
      </c>
      <c r="H40" s="27">
        <f>SUM(H37:H39)</f>
        <v>52</v>
      </c>
      <c r="I40" s="27">
        <v>1099369</v>
      </c>
      <c r="J40" s="27">
        <f t="shared" si="2"/>
        <v>54</v>
      </c>
      <c r="K40" s="27">
        <f t="shared" si="2"/>
        <v>1099621</v>
      </c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</row>
    <row r="41" spans="1:134" ht="17.25" x14ac:dyDescent="0.25">
      <c r="A41" s="7" t="s">
        <v>81</v>
      </c>
      <c r="B41" s="33">
        <v>26</v>
      </c>
      <c r="C41" s="6">
        <v>775856</v>
      </c>
      <c r="D41" s="3"/>
      <c r="E41" s="5" t="s">
        <v>0</v>
      </c>
      <c r="F41" s="4">
        <f>F21+F23+F26+F30+F34+F36+F40</f>
        <v>121</v>
      </c>
      <c r="G41" s="4">
        <f>G21+G23+G26+G30+G34+G36+G40</f>
        <v>2857418</v>
      </c>
      <c r="H41" s="4">
        <f>H21+H23+H26+H30+H34+H36+H40</f>
        <v>2144</v>
      </c>
      <c r="I41" s="4">
        <f>I21+I23+I26+I30+I34+I36+I40</f>
        <v>35663671</v>
      </c>
      <c r="J41" s="4">
        <f t="shared" si="2"/>
        <v>2265</v>
      </c>
      <c r="K41" s="4">
        <f t="shared" si="2"/>
        <v>38521089</v>
      </c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</row>
    <row r="42" spans="1:134" ht="17.25" x14ac:dyDescent="0.25">
      <c r="A42" s="7" t="s">
        <v>91</v>
      </c>
      <c r="B42" s="33">
        <v>2</v>
      </c>
      <c r="C42" s="6">
        <v>105148</v>
      </c>
      <c r="D42" s="3"/>
      <c r="E42" s="3"/>
      <c r="F42" s="3"/>
      <c r="G42" s="3"/>
      <c r="H42" s="3"/>
      <c r="I42" s="3"/>
      <c r="J42" s="3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</row>
    <row r="43" spans="1:134" ht="17.25" x14ac:dyDescent="0.25">
      <c r="A43" s="7" t="s">
        <v>92</v>
      </c>
      <c r="B43" s="33">
        <v>1</v>
      </c>
      <c r="C43" s="6">
        <v>25507</v>
      </c>
      <c r="D43" s="3"/>
      <c r="E43" s="3"/>
      <c r="F43" s="3"/>
      <c r="G43" s="3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</row>
    <row r="44" spans="1:134" ht="17.25" x14ac:dyDescent="0.25">
      <c r="A44" s="7" t="s">
        <v>17</v>
      </c>
      <c r="B44" s="33">
        <v>4</v>
      </c>
      <c r="C44" s="6">
        <v>16152</v>
      </c>
      <c r="D44" s="3"/>
      <c r="E44" s="3"/>
      <c r="F44" s="3"/>
      <c r="G44" s="3"/>
      <c r="H44" s="3"/>
      <c r="I44" s="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1:134" ht="17.25" x14ac:dyDescent="0.25">
      <c r="A45" s="7" t="s">
        <v>82</v>
      </c>
      <c r="B45" s="33">
        <v>183</v>
      </c>
      <c r="C45" s="6">
        <v>5141574</v>
      </c>
      <c r="D45" s="3"/>
      <c r="E45" s="3"/>
      <c r="F45" s="3"/>
      <c r="G45" s="3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</row>
    <row r="46" spans="1:134" ht="17.25" x14ac:dyDescent="0.25">
      <c r="A46" s="7" t="s">
        <v>16</v>
      </c>
      <c r="B46" s="33">
        <v>8</v>
      </c>
      <c r="C46" s="6">
        <v>165734</v>
      </c>
      <c r="D46" s="3"/>
      <c r="E46" s="3"/>
      <c r="F46" s="3"/>
      <c r="G46" s="3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</row>
    <row r="47" spans="1:134" ht="17.25" x14ac:dyDescent="0.25">
      <c r="A47" s="7" t="s">
        <v>15</v>
      </c>
      <c r="B47" s="33">
        <v>21</v>
      </c>
      <c r="C47" s="6">
        <v>455483</v>
      </c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</row>
    <row r="48" spans="1:134" ht="17.25" x14ac:dyDescent="0.25">
      <c r="A48" s="7" t="s">
        <v>83</v>
      </c>
      <c r="B48" s="33">
        <v>3</v>
      </c>
      <c r="C48" s="6">
        <v>13454</v>
      </c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</row>
    <row r="49" spans="1:134" ht="17.25" x14ac:dyDescent="0.25">
      <c r="A49" s="7" t="s">
        <v>93</v>
      </c>
      <c r="B49" s="33">
        <v>1</v>
      </c>
      <c r="C49" s="6">
        <v>3618</v>
      </c>
      <c r="D49" s="3"/>
      <c r="E49" s="3"/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</row>
    <row r="50" spans="1:134" ht="17.25" x14ac:dyDescent="0.25">
      <c r="A50" s="7" t="s">
        <v>14</v>
      </c>
      <c r="B50" s="33">
        <v>117</v>
      </c>
      <c r="C50" s="6">
        <v>1602384</v>
      </c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</row>
    <row r="51" spans="1:134" ht="17.25" x14ac:dyDescent="0.25">
      <c r="A51" s="7" t="s">
        <v>62</v>
      </c>
      <c r="B51" s="33">
        <v>10</v>
      </c>
      <c r="C51" s="6">
        <v>32989</v>
      </c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</row>
    <row r="52" spans="1:134" ht="17.25" x14ac:dyDescent="0.25">
      <c r="A52" s="7" t="s">
        <v>13</v>
      </c>
      <c r="B52" s="33">
        <v>1</v>
      </c>
      <c r="C52" s="6">
        <v>11918</v>
      </c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</row>
    <row r="53" spans="1:134" ht="17.25" x14ac:dyDescent="0.25">
      <c r="A53" s="7" t="s">
        <v>12</v>
      </c>
      <c r="B53" s="33">
        <v>102</v>
      </c>
      <c r="C53" s="6">
        <v>2663970</v>
      </c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</row>
    <row r="54" spans="1:134" ht="17.25" x14ac:dyDescent="0.25">
      <c r="A54" s="1" t="s">
        <v>94</v>
      </c>
      <c r="B54" s="33">
        <v>1</v>
      </c>
      <c r="C54" s="6">
        <v>1675</v>
      </c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</row>
    <row r="55" spans="1:134" ht="17.25" x14ac:dyDescent="0.25">
      <c r="A55" s="7" t="s">
        <v>11</v>
      </c>
      <c r="B55" s="33">
        <v>6</v>
      </c>
      <c r="C55" s="6">
        <v>27728</v>
      </c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</row>
    <row r="56" spans="1:134" ht="17.25" x14ac:dyDescent="0.25">
      <c r="A56" s="7" t="s">
        <v>10</v>
      </c>
      <c r="B56" s="33">
        <v>536</v>
      </c>
      <c r="C56" s="6">
        <v>5333397</v>
      </c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</row>
    <row r="57" spans="1:134" ht="17.25" x14ac:dyDescent="0.25">
      <c r="A57" s="7" t="s">
        <v>9</v>
      </c>
      <c r="B57" s="33">
        <v>13</v>
      </c>
      <c r="C57" s="6">
        <v>29454</v>
      </c>
      <c r="D57" s="3"/>
      <c r="E57" s="3"/>
      <c r="F57" s="3"/>
      <c r="G57" s="3"/>
      <c r="H57" s="3"/>
      <c r="I57" s="3"/>
      <c r="J57" s="3"/>
      <c r="K57" s="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1:134" ht="17.25" x14ac:dyDescent="0.25">
      <c r="A58" s="7" t="s">
        <v>8</v>
      </c>
      <c r="B58" s="33">
        <v>22</v>
      </c>
      <c r="C58" s="6">
        <v>854761</v>
      </c>
      <c r="D58" s="3"/>
      <c r="E58" s="3"/>
      <c r="F58" s="3"/>
      <c r="G58" s="3"/>
      <c r="H58" s="3"/>
      <c r="I58" s="3"/>
      <c r="J58" s="3"/>
      <c r="K58" s="3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</row>
    <row r="59" spans="1:134" ht="17.25" x14ac:dyDescent="0.25">
      <c r="A59" s="7" t="s">
        <v>7</v>
      </c>
      <c r="B59" s="33">
        <v>2</v>
      </c>
      <c r="C59" s="6">
        <v>9521</v>
      </c>
      <c r="D59" s="3"/>
      <c r="E59" s="3"/>
      <c r="F59" s="3"/>
      <c r="G59" s="3"/>
      <c r="H59" s="3"/>
      <c r="I59" s="3"/>
      <c r="J59" s="3"/>
      <c r="K59" s="3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</row>
    <row r="60" spans="1:134" ht="17.25" x14ac:dyDescent="0.25">
      <c r="A60" s="7" t="s">
        <v>6</v>
      </c>
      <c r="B60" s="33">
        <v>142</v>
      </c>
      <c r="C60" s="6">
        <v>2002643</v>
      </c>
      <c r="D60" s="3"/>
      <c r="E60" s="3"/>
      <c r="F60" s="3"/>
      <c r="G60" s="3"/>
      <c r="H60" s="3"/>
      <c r="I60" s="3"/>
      <c r="J60" s="3"/>
      <c r="K60" s="3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</row>
    <row r="61" spans="1:134" ht="17.25" x14ac:dyDescent="0.25">
      <c r="A61" s="7" t="s">
        <v>5</v>
      </c>
      <c r="B61" s="33">
        <v>234</v>
      </c>
      <c r="C61" s="6">
        <v>2969093</v>
      </c>
      <c r="D61" s="3"/>
      <c r="E61" s="3"/>
      <c r="F61" s="3"/>
      <c r="G61" s="3"/>
      <c r="H61" s="3"/>
      <c r="I61" s="3"/>
      <c r="J61" s="3"/>
      <c r="K61" s="3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4" ht="17.25" x14ac:dyDescent="0.25">
      <c r="A62" s="7" t="s">
        <v>4</v>
      </c>
      <c r="B62" s="33">
        <v>20</v>
      </c>
      <c r="C62" s="6">
        <v>422200</v>
      </c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</row>
    <row r="63" spans="1:134" ht="17.25" x14ac:dyDescent="0.25">
      <c r="A63" s="7" t="s">
        <v>3</v>
      </c>
      <c r="B63" s="33">
        <v>6</v>
      </c>
      <c r="C63" s="6">
        <v>32375</v>
      </c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1:134" ht="17.25" x14ac:dyDescent="0.25">
      <c r="A64" s="7" t="s">
        <v>84</v>
      </c>
      <c r="B64" s="33">
        <v>3</v>
      </c>
      <c r="C64" s="6">
        <v>21362</v>
      </c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</row>
    <row r="65" spans="1:134" ht="17.25" x14ac:dyDescent="0.25">
      <c r="A65" s="7" t="s">
        <v>95</v>
      </c>
      <c r="B65" s="33">
        <v>2</v>
      </c>
      <c r="C65" s="6">
        <v>43699</v>
      </c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</row>
    <row r="66" spans="1:134" ht="17.25" x14ac:dyDescent="0.25">
      <c r="A66" s="7" t="s">
        <v>2</v>
      </c>
      <c r="B66" s="33">
        <v>71</v>
      </c>
      <c r="C66" s="6">
        <v>1405227</v>
      </c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</row>
    <row r="67" spans="1:134" ht="17.25" x14ac:dyDescent="0.25">
      <c r="A67" s="7" t="s">
        <v>63</v>
      </c>
      <c r="B67" s="33">
        <v>1</v>
      </c>
      <c r="C67" s="6">
        <v>12770</v>
      </c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</row>
    <row r="68" spans="1:134" ht="17.25" x14ac:dyDescent="0.25">
      <c r="A68" s="7" t="s">
        <v>96</v>
      </c>
      <c r="B68" s="33">
        <v>1</v>
      </c>
      <c r="C68" s="6">
        <v>22697</v>
      </c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</row>
    <row r="69" spans="1:134" ht="17.25" x14ac:dyDescent="0.25">
      <c r="A69" s="7" t="s">
        <v>1</v>
      </c>
      <c r="B69" s="33">
        <v>54</v>
      </c>
      <c r="C69" s="6">
        <v>379533</v>
      </c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</row>
    <row r="70" spans="1:134" ht="17.25" x14ac:dyDescent="0.25">
      <c r="A70" s="1" t="s">
        <v>97</v>
      </c>
      <c r="B70" s="33">
        <v>2</v>
      </c>
      <c r="C70" s="6">
        <v>6355</v>
      </c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</row>
    <row r="71" spans="1:134" ht="17.25" x14ac:dyDescent="0.25">
      <c r="A71" s="5" t="s">
        <v>0</v>
      </c>
      <c r="B71" s="4">
        <v>2265</v>
      </c>
      <c r="C71" s="4">
        <v>38521089</v>
      </c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</row>
    <row r="72" spans="1:134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</row>
    <row r="73" spans="1:134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</row>
    <row r="74" spans="1:134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</row>
    <row r="75" spans="1:134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</row>
    <row r="76" spans="1:134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</row>
    <row r="77" spans="1:134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</row>
    <row r="78" spans="1:134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</row>
    <row r="79" spans="1:134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</row>
    <row r="80" spans="1:134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</row>
    <row r="81" spans="1:134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</row>
    <row r="82" spans="1:134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</row>
    <row r="83" spans="1:134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</row>
    <row r="84" spans="1:134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</row>
    <row r="85" spans="1:134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</row>
    <row r="86" spans="1:134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</row>
    <row r="87" spans="1:134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</row>
    <row r="88" spans="1:134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</row>
    <row r="89" spans="1:134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</row>
    <row r="90" spans="1:134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</row>
    <row r="91" spans="1:134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</row>
    <row r="92" spans="1:134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</row>
    <row r="93" spans="1:134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</row>
    <row r="94" spans="1:134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</row>
    <row r="95" spans="1:134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</row>
    <row r="96" spans="1:134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</row>
    <row r="97" spans="1:134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</row>
    <row r="98" spans="1:134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</row>
    <row r="99" spans="1:134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</row>
    <row r="100" spans="1:134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</row>
    <row r="101" spans="1:134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</row>
    <row r="102" spans="1:134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</row>
    <row r="103" spans="1:134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</row>
    <row r="104" spans="1:134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</row>
    <row r="105" spans="1:134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</row>
    <row r="106" spans="1:134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</row>
    <row r="107" spans="1:134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</row>
    <row r="108" spans="1:134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</row>
    <row r="109" spans="1:134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</row>
    <row r="110" spans="1:134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</row>
    <row r="111" spans="1:134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</row>
    <row r="112" spans="1:134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</row>
    <row r="113" spans="1:134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</row>
    <row r="114" spans="1:134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</row>
    <row r="115" spans="1:134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</row>
    <row r="116" spans="1:134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</row>
    <row r="117" spans="1:134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</row>
    <row r="118" spans="1:134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</row>
    <row r="119" spans="1:134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</row>
    <row r="120" spans="1:134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</row>
    <row r="121" spans="1:134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</row>
    <row r="122" spans="1:134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</row>
    <row r="123" spans="1:134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</row>
    <row r="124" spans="1:134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</row>
    <row r="125" spans="1:134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</row>
    <row r="126" spans="1:134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</row>
    <row r="127" spans="1:134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</row>
    <row r="128" spans="1:134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</row>
    <row r="129" spans="1:134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</row>
    <row r="130" spans="1:134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</row>
    <row r="131" spans="1:134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</row>
    <row r="132" spans="1:134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</row>
    <row r="133" spans="1:134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</row>
    <row r="134" spans="1:134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</row>
    <row r="135" spans="1:134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</row>
    <row r="136" spans="1:134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</row>
    <row r="137" spans="1:134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</row>
    <row r="138" spans="1:134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</row>
    <row r="139" spans="1:134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</row>
    <row r="140" spans="1:134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</row>
    <row r="141" spans="1:134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</row>
    <row r="142" spans="1:134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</row>
    <row r="143" spans="1:134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</row>
    <row r="144" spans="1:134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</row>
    <row r="145" spans="1:134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</row>
    <row r="146" spans="1:134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</row>
    <row r="147" spans="1:134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</row>
    <row r="148" spans="1:134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</row>
    <row r="149" spans="1:134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</row>
    <row r="150" spans="1:134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</row>
    <row r="151" spans="1:134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</row>
    <row r="152" spans="1:134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</row>
    <row r="153" spans="1:134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</row>
    <row r="154" spans="1:134" x14ac:dyDescent="0.25">
      <c r="A154" s="2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</row>
    <row r="155" spans="1:134" x14ac:dyDescent="0.25">
      <c r="A155" s="2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</row>
    <row r="156" spans="1:134" x14ac:dyDescent="0.25">
      <c r="A156" s="2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</row>
    <row r="157" spans="1:134" x14ac:dyDescent="0.25">
      <c r="A157" s="2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</row>
    <row r="158" spans="1:1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</row>
    <row r="159" spans="1:1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</row>
    <row r="160" spans="1:1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</row>
    <row r="161" spans="1:1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</row>
    <row r="162" spans="1:1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</row>
    <row r="163" spans="1:1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</row>
    <row r="164" spans="1:1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</row>
    <row r="165" spans="1:1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</row>
    <row r="166" spans="1:1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</row>
    <row r="167" spans="1:1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</row>
    <row r="168" spans="1:1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</row>
    <row r="169" spans="1:1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</row>
    <row r="170" spans="1:1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</row>
    <row r="171" spans="1:1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</row>
    <row r="172" spans="1:1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</row>
    <row r="173" spans="1:1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</row>
    <row r="174" spans="1:1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</row>
    <row r="175" spans="1:1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</row>
    <row r="176" spans="1:1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</row>
    <row r="177" spans="1:1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</row>
    <row r="178" spans="1:1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</row>
    <row r="179" spans="1:1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</row>
    <row r="180" spans="1:1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</row>
    <row r="181" spans="1:1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</row>
    <row r="182" spans="1:1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</row>
    <row r="183" spans="1:1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</row>
    <row r="184" spans="1:1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</row>
    <row r="185" spans="1:1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</row>
    <row r="186" spans="1:1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</row>
    <row r="187" spans="1:1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</row>
    <row r="188" spans="1:1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</row>
    <row r="189" spans="1:1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</row>
    <row r="190" spans="1:1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</row>
    <row r="191" spans="1:1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</row>
    <row r="192" spans="1:1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</row>
    <row r="193" spans="1:1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</row>
    <row r="194" spans="1:1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</row>
    <row r="195" spans="1:1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</row>
    <row r="196" spans="1:1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</row>
    <row r="197" spans="1:1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</row>
    <row r="198" spans="1:1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</row>
    <row r="199" spans="1:1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</row>
    <row r="200" spans="1:1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</row>
    <row r="201" spans="1:1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</row>
    <row r="202" spans="1:1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</row>
    <row r="203" spans="1:1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</row>
    <row r="204" spans="1:1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</row>
    <row r="205" spans="1:1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</row>
    <row r="206" spans="1:1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</row>
    <row r="207" spans="1:1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</row>
    <row r="208" spans="1:1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</row>
    <row r="209" spans="1:1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</row>
    <row r="210" spans="1:1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</row>
    <row r="211" spans="1:1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</row>
    <row r="212" spans="1:1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</row>
    <row r="213" spans="1:1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</row>
    <row r="214" spans="1:1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</row>
    <row r="215" spans="1:1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</row>
    <row r="216" spans="1:1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</row>
    <row r="217" spans="1:1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</row>
    <row r="218" spans="1:1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</row>
    <row r="219" spans="1:1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</row>
    <row r="220" spans="1:1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</row>
    <row r="221" spans="1:1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</row>
    <row r="222" spans="1:1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</row>
    <row r="223" spans="1:1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</row>
    <row r="224" spans="1:1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</row>
    <row r="225" spans="1:1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</row>
    <row r="226" spans="1:1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</row>
    <row r="227" spans="1:1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</row>
    <row r="228" spans="1:1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</row>
    <row r="229" spans="1:1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</row>
    <row r="230" spans="1:1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</row>
    <row r="231" spans="1:1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</row>
    <row r="232" spans="1:1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</row>
    <row r="233" spans="1:13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</row>
    <row r="234" spans="1:13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</row>
    <row r="235" spans="1:13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</row>
    <row r="236" spans="1:13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</row>
    <row r="237" spans="1:13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</row>
    <row r="238" spans="1:13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</row>
    <row r="239" spans="1:13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</row>
    <row r="240" spans="1:13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</row>
    <row r="241" spans="1:13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</row>
    <row r="242" spans="1:13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</row>
    <row r="243" spans="1:13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</row>
    <row r="244" spans="1:13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</row>
    <row r="245" spans="1:13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</row>
    <row r="246" spans="1:13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</row>
    <row r="247" spans="1:1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</row>
    <row r="248" spans="1:13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</row>
    <row r="249" spans="1:13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</row>
    <row r="250" spans="1:13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</row>
    <row r="251" spans="1:13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</row>
    <row r="252" spans="1:13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</row>
    <row r="253" spans="1:13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</row>
    <row r="254" spans="1:13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</row>
    <row r="255" spans="1:13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</row>
    <row r="256" spans="1:13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</row>
    <row r="257" spans="1:13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</row>
    <row r="258" spans="1:13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</row>
    <row r="259" spans="1:13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</row>
    <row r="260" spans="1:13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</row>
    <row r="261" spans="1:13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</row>
    <row r="262" spans="1:13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</row>
    <row r="263" spans="1:13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</row>
    <row r="264" spans="1:13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</row>
    <row r="265" spans="1:13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</row>
    <row r="266" spans="1:13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</row>
    <row r="267" spans="1:13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</row>
    <row r="268" spans="1:13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</row>
    <row r="269" spans="1:13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</row>
    <row r="270" spans="1:13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</row>
    <row r="271" spans="1:13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</row>
    <row r="272" spans="1:13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</row>
    <row r="273" spans="1:13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</row>
    <row r="274" spans="1:13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</row>
    <row r="275" spans="1:13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</row>
    <row r="276" spans="1:13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</row>
    <row r="277" spans="1:13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</row>
    <row r="278" spans="1:13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</row>
    <row r="279" spans="1:13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</row>
    <row r="280" spans="1:13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</row>
    <row r="281" spans="1:13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</row>
    <row r="282" spans="1:13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</row>
    <row r="283" spans="1:13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</row>
    <row r="284" spans="1:13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</row>
    <row r="285" spans="1:13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</row>
    <row r="286" spans="1:13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</row>
    <row r="287" spans="1:13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</row>
    <row r="288" spans="1:13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</row>
    <row r="289" spans="1:13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</row>
    <row r="290" spans="1:13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</row>
    <row r="291" spans="1:13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</row>
    <row r="292" spans="1:13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</row>
    <row r="293" spans="1:13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</row>
    <row r="294" spans="1:13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</row>
    <row r="295" spans="1:13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</row>
    <row r="296" spans="1:13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</row>
    <row r="297" spans="1:13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</row>
    <row r="298" spans="1:13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</row>
    <row r="299" spans="1:13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</row>
    <row r="300" spans="1:13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</row>
    <row r="301" spans="1:13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</row>
    <row r="302" spans="1:13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</row>
    <row r="303" spans="1:13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</row>
    <row r="304" spans="1:13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</row>
    <row r="305" spans="1:13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</row>
    <row r="306" spans="1:13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</row>
    <row r="307" spans="1:13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</row>
    <row r="308" spans="1:13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</row>
    <row r="309" spans="1:13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</row>
    <row r="310" spans="1:13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</row>
    <row r="311" spans="1:13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</row>
    <row r="312" spans="1:13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</row>
    <row r="313" spans="1:13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</row>
    <row r="314" spans="1:13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</row>
    <row r="315" spans="1:13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</row>
    <row r="316" spans="1:13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</row>
    <row r="317" spans="1:13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</row>
    <row r="318" spans="1:13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</row>
    <row r="319" spans="1:13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</row>
    <row r="320" spans="1:13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</row>
    <row r="321" spans="1:13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</row>
    <row r="322" spans="1:13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</row>
    <row r="323" spans="1:13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</row>
    <row r="324" spans="1:13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</row>
    <row r="325" spans="1:13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</row>
    <row r="326" spans="1:13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</row>
    <row r="327" spans="1:13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</row>
    <row r="328" spans="1:13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</row>
    <row r="329" spans="1:13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</row>
    <row r="330" spans="1:13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</row>
    <row r="331" spans="1:13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</row>
    <row r="332" spans="1:13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</row>
    <row r="333" spans="1:13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</row>
    <row r="334" spans="1:13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</row>
    <row r="335" spans="1:13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</row>
    <row r="336" spans="1:13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</row>
    <row r="337" spans="1:13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</row>
    <row r="338" spans="1:13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</row>
    <row r="339" spans="1:13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</row>
    <row r="340" spans="1:13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</row>
    <row r="341" spans="1:13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</row>
    <row r="342" spans="1:13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</row>
    <row r="343" spans="1:13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</row>
    <row r="344" spans="1:13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</row>
    <row r="345" spans="1:13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</row>
    <row r="346" spans="1:13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</row>
    <row r="347" spans="1:13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</row>
    <row r="348" spans="1:13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</row>
    <row r="349" spans="1:13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</row>
    <row r="350" spans="1:13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</row>
    <row r="351" spans="1:13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</row>
    <row r="352" spans="1:13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</row>
    <row r="353" spans="1:13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</row>
    <row r="354" spans="1:13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</row>
    <row r="355" spans="1:13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</row>
    <row r="356" spans="1:13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</row>
    <row r="357" spans="1:13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</row>
    <row r="358" spans="1:13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</row>
    <row r="359" spans="1:13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</row>
    <row r="360" spans="1:13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</row>
    <row r="361" spans="1:13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</row>
    <row r="362" spans="1:13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</row>
    <row r="363" spans="1:13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</row>
    <row r="364" spans="1:13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</row>
    <row r="365" spans="1:13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</row>
    <row r="366" spans="1:13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</row>
    <row r="367" spans="1:13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</row>
    <row r="368" spans="1:13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</row>
    <row r="369" spans="1:9" x14ac:dyDescent="0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x14ac:dyDescent="0.25">
      <c r="A370" s="2"/>
      <c r="B370" s="2"/>
      <c r="C370" s="2"/>
    </row>
    <row r="371" spans="1:9" x14ac:dyDescent="0.25">
      <c r="A371" s="2"/>
      <c r="B371" s="2"/>
      <c r="C371" s="2"/>
    </row>
    <row r="372" spans="1:9" x14ac:dyDescent="0.25">
      <c r="A372" s="2"/>
      <c r="B372" s="2"/>
      <c r="C372" s="2"/>
    </row>
    <row r="373" spans="1:9" x14ac:dyDescent="0.25">
      <c r="A373" s="2"/>
      <c r="B373" s="2"/>
      <c r="C373" s="2"/>
    </row>
  </sheetData>
  <mergeCells count="14">
    <mergeCell ref="A13:A14"/>
    <mergeCell ref="A17:C17"/>
    <mergeCell ref="E17:K17"/>
    <mergeCell ref="F18:G18"/>
    <mergeCell ref="H18:I18"/>
    <mergeCell ref="J18:K18"/>
    <mergeCell ref="A11:A12"/>
    <mergeCell ref="A1:I1"/>
    <mergeCell ref="A2:I2"/>
    <mergeCell ref="A3:I3"/>
    <mergeCell ref="A4:I4"/>
    <mergeCell ref="A5:I5"/>
    <mergeCell ref="A7:A8"/>
    <mergeCell ref="A9:A10"/>
  </mergeCells>
  <pageMargins left="0.47" right="0.19685039370078741" top="3.937007874015748E-2" bottom="3.937007874015748E-2" header="0" footer="0.31496062992125984"/>
  <pageSetup paperSize="9" scale="84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Noelia Garcia Arnedo</cp:lastModifiedBy>
  <dcterms:created xsi:type="dcterms:W3CDTF">2019-04-11T14:19:13Z</dcterms:created>
  <dcterms:modified xsi:type="dcterms:W3CDTF">2022-05-20T08:12:06Z</dcterms:modified>
</cp:coreProperties>
</file>